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core.xml" Type="http://schemas.openxmlformats.org/package/2006/relationships/metadata/core-properties"/>
<Relationship Id="rId3" Target="docProps/app.xml" Type="http://schemas.openxmlformats.org/officeDocument/2006/relationships/extended-properties"/>
</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755"/>
  </bookViews>
  <sheets>
    <sheet name="Goods-PriceSchedule-Bidder"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<sst xmlns="http://schemas.openxmlformats.org/spreadsheetml/2006/main" count="472" uniqueCount="144">
  <si>
    <t>Price Schedule: tender for Goods / non-consultant services</t>
  </si>
  <si>
    <t>Country of Origin</t>
  </si>
  <si>
    <t>Item sequence number</t>
  </si>
  <si>
    <r>
      <rPr>
        <b/>
        <i/>
        <sz val="12"/>
        <color rgb="FFFF0000"/>
        <rFont val="Times New Roman"/>
        <family val="1"/>
      </rPr>
      <t xml:space="preserve">Delivery Date as defined by INCOTERMS
</t>
    </r>
    <r>
      <rPr>
        <b/>
        <i/>
        <sz val="12"/>
        <color rgb="FF00B050"/>
        <rFont val="Times New Roman"/>
        <family val="1"/>
      </rPr>
      <t>(Input by bidder accordingly, default is not specified by bidder)</t>
    </r>
  </si>
  <si>
    <r>
      <t xml:space="preserve">Bidder's optional Comments
</t>
    </r>
    <r>
      <rPr>
        <b/>
        <i/>
        <sz val="12"/>
        <color rgb="FF00B050"/>
        <rFont val="Times New Roman"/>
        <family val="1"/>
      </rPr>
      <t>(Input by bidder accordingly, default is not specified by bidder)</t>
    </r>
  </si>
  <si>
    <t>Physical Unit</t>
  </si>
  <si>
    <t xml:space="preserve">Quantity </t>
  </si>
  <si>
    <t>Goods classification N°</t>
  </si>
  <si>
    <t>VAT-Taxable? Y/NVAT-Taxable? Y/N (For non-registered company IN Rwanda, the unit prices excluding VAT a deemed to include withholding taxe)</t>
  </si>
  <si>
    <t>Unit Price as per the provided Incoterm (VAT exclusive)</t>
  </si>
  <si>
    <t xml:space="preserve">Description </t>
    <phoneticPr fontId="8" type="noConversion"/>
  </si>
  <si>
    <t>Total (VAT-Exclusive)
(H  * I)</t>
    <phoneticPr fontId="8" type="noConversion"/>
  </si>
  <si>
    <r>
      <t xml:space="preserve">VAT-Rate (Zero[0] for non-taxable or 18% for taxable)
</t>
    </r>
    <r>
      <rPr>
        <b/>
        <i/>
        <sz val="12"/>
        <color rgb="FF00B050"/>
        <rFont val="Times New Roman"/>
        <family val="1"/>
      </rPr>
      <t>(If K is yes, insert 18 in L else 0)</t>
    </r>
    <phoneticPr fontId="8" type="noConversion"/>
  </si>
  <si>
    <r>
      <t xml:space="preserve">Total-VAT
</t>
    </r>
    <r>
      <rPr>
        <b/>
        <i/>
        <sz val="12"/>
        <color rgb="FF00B050"/>
        <rFont val="Times New Roman"/>
        <family val="1"/>
      </rPr>
      <t>(L*J)/100</t>
    </r>
    <phoneticPr fontId="8" type="noConversion"/>
  </si>
  <si>
    <r>
      <t xml:space="preserve">Total (VAT inclusive)
</t>
    </r>
    <r>
      <rPr>
        <b/>
        <i/>
        <sz val="12"/>
        <color rgb="FF00B050"/>
        <rFont val="Times New Roman"/>
        <family val="1"/>
      </rPr>
      <t>(J+M)</t>
    </r>
    <phoneticPr fontId="8" type="noConversion"/>
  </si>
  <si>
    <r>
      <t>&lt;Obligations/Requirements&gt; 
* It is required to follow the guide as follows. Otherwise, the accurate arithmetical computation and verification is not performed successfully.  
- Colummns are frozen except column D(</t>
    </r>
    <r>
      <rPr>
        <b/>
        <sz val="11"/>
        <color theme="1"/>
        <rFont val="Arial"/>
        <family val="2"/>
      </rPr>
      <t>Country of Origin</t>
    </r>
    <r>
      <rPr>
        <sz val="11"/>
        <color theme="1"/>
        <rFont val="Arial"/>
        <family val="2"/>
      </rPr>
      <t>), E (</t>
    </r>
    <r>
      <rPr>
        <b/>
        <sz val="11"/>
        <color theme="1"/>
        <rFont val="Arial"/>
        <family val="2"/>
      </rPr>
      <t>Delivery date</t>
    </r>
    <r>
      <rPr>
        <sz val="11"/>
        <color theme="1"/>
        <rFont val="Arial"/>
        <family val="2"/>
      </rPr>
      <t>), F(</t>
    </r>
    <r>
      <rPr>
        <b/>
        <sz val="11"/>
        <color theme="1"/>
        <rFont val="Arial"/>
        <family val="2"/>
      </rPr>
      <t>Bidder's comments),</t>
    </r>
    <r>
      <rPr>
        <sz val="11"/>
        <color theme="1"/>
        <rFont val="Arial"/>
        <family val="2"/>
      </rPr>
      <t xml:space="preserve"> I(</t>
    </r>
    <r>
      <rPr>
        <b/>
        <sz val="11"/>
        <color theme="1"/>
        <rFont val="Arial"/>
        <family val="2"/>
      </rPr>
      <t>Unit Price</t>
    </r>
    <r>
      <rPr>
        <sz val="11"/>
        <color theme="1"/>
        <rFont val="Arial"/>
        <family val="2"/>
      </rPr>
      <t>), K(</t>
    </r>
    <r>
      <rPr>
        <b/>
        <sz val="11"/>
        <color theme="1"/>
        <rFont val="Arial"/>
        <family val="2"/>
      </rPr>
      <t xml:space="preserve">VAT-Taxable Y/N) </t>
    </r>
    <r>
      <rPr>
        <sz val="11"/>
        <color theme="1"/>
        <rFont val="Arial"/>
        <family val="2"/>
      </rPr>
      <t xml:space="preserve"> in which bidder provides information
- VAT is automatically calculated when item is VAT taxable
-Totals are automatically calculated after bidder's inputs
- It is not allowed to add or remove rows or columns in generated template</t>
    </r>
  </si>
  <si>
    <t>23121612</t>
  </si>
  <si>
    <t>1</t>
  </si>
  <si>
    <t>Imashini idoda ((Butterfly, singer or Equivalent) Foot Sewing Machine,Straight Sewing,Easy Foot Control,Comes with Free Sewing Kit,Guarantee Long Time Use,
 Sew with ease all kinds of fabrics like silk, Denim, Leather, and so on.Weight of 11.7kg)</t>
  </si>
  <si>
    <t/>
  </si>
  <si>
    <t>EA</t>
  </si>
  <si>
    <t>525</t>
  </si>
  <si>
    <t>Y</t>
  </si>
  <si>
    <t>41114201</t>
  </si>
  <si>
    <t>2</t>
  </si>
  <si>
    <t>Metero bushumi nini (Measuring Tap) Fiber glass of 60 in=150 cm</t>
  </si>
  <si>
    <t>23121604</t>
  </si>
  <si>
    <t>3</t>
  </si>
  <si>
    <t xml:space="preserve">Umukasi w’icyuma (scisors original) Size: 22.86cm, blade length: 11.43cm  </t>
  </si>
  <si>
    <t>27111525</t>
  </si>
  <si>
    <t>4</t>
  </si>
  <si>
    <t>Pince ifunga imashini(Universelle)</t>
  </si>
  <si>
    <t>27111701</t>
  </si>
  <si>
    <t>5</t>
  </si>
  <si>
    <t>Turnevice Plat na Special</t>
  </si>
  <si>
    <t>31211904</t>
  </si>
  <si>
    <t>6</t>
  </si>
  <si>
    <t>Uburoso bw'imashini busanzwe</t>
  </si>
  <si>
    <t>47111601</t>
  </si>
  <si>
    <t>7</t>
  </si>
  <si>
    <t>Ipasi y'umuriro</t>
  </si>
  <si>
    <t>23231904</t>
  </si>
  <si>
    <t>8</t>
  </si>
  <si>
    <t>Iranda No5 (Jacques Plane)</t>
  </si>
  <si>
    <t>66</t>
  </si>
  <si>
    <t>27111508</t>
  </si>
  <si>
    <t>9</t>
  </si>
  <si>
    <t>Urucyero rusanzwe rukata imbaho (Scie saint Joseph)</t>
  </si>
  <si>
    <t>10</t>
  </si>
  <si>
    <t>Urucyero rw'umugongo (scie a don/Tenon saw)</t>
  </si>
  <si>
    <t>27111602</t>
  </si>
  <si>
    <t>11</t>
  </si>
  <si>
    <t>Inyundo y'imisumari (Claw hamer)</t>
  </si>
  <si>
    <t>103</t>
  </si>
  <si>
    <t>12</t>
  </si>
  <si>
    <t>Metero y'umufundi (Tape measure)</t>
  </si>
  <si>
    <t>44111808</t>
  </si>
  <si>
    <t>13</t>
  </si>
  <si>
    <t>Inguni y’umubaji (Try Square）</t>
  </si>
  <si>
    <t>27112133</t>
  </si>
  <si>
    <t>14</t>
  </si>
  <si>
    <t>Ibifashi bya presse nibura ebyeri(L clamps)</t>
  </si>
  <si>
    <t>15</t>
  </si>
  <si>
    <t xml:space="preserve">Ibifashi birebire (sash clamps orginal) </t>
  </si>
  <si>
    <t>16</t>
  </si>
  <si>
    <t>Tournevise standard nibura ebyeri (star head)</t>
  </si>
  <si>
    <t>17</t>
  </si>
  <si>
    <t>Tournevise plat nibura ebyeri(flat head)</t>
  </si>
  <si>
    <t>18</t>
  </si>
  <si>
    <t>Uburoso busiga verinis (vernish's brush orginal 90mm)</t>
  </si>
  <si>
    <t>46181804</t>
  </si>
  <si>
    <t>19</t>
  </si>
  <si>
    <t>Lunettes (safety goggles orginal)</t>
  </si>
  <si>
    <t>46182008</t>
  </si>
  <si>
    <t>20</t>
  </si>
  <si>
    <t>masque (Dust Mask orginal)</t>
  </si>
  <si>
    <t>20121660</t>
  </si>
  <si>
    <t>21</t>
  </si>
  <si>
    <t>Menches de vilebrequin/Drilling bits</t>
  </si>
  <si>
    <t>23241612</t>
  </si>
  <si>
    <t>22</t>
  </si>
  <si>
    <t>Akamashini gakata amakaro (gasanzwe) 40*60cm</t>
  </si>
  <si>
    <t>190</t>
  </si>
  <si>
    <t>41113710</t>
  </si>
  <si>
    <t>23</t>
  </si>
  <si>
    <t>Imbaho y'amazi (Ruler Water Level)</t>
  </si>
  <si>
    <t>24</t>
  </si>
  <si>
    <t xml:space="preserve">Metero y'umufundi </t>
  </si>
  <si>
    <t>25</t>
  </si>
  <si>
    <t>Equerre y'umufundi</t>
  </si>
  <si>
    <t>26</t>
  </si>
  <si>
    <t>Inyundo y'amabuye isanzwe (3kg)</t>
  </si>
  <si>
    <t>27</t>
  </si>
  <si>
    <t>Kinubi imena amabuye (10kg)</t>
  </si>
  <si>
    <t>39121102</t>
  </si>
  <si>
    <t>28</t>
  </si>
  <si>
    <t>Decametre  50m</t>
  </si>
  <si>
    <t>27111802</t>
  </si>
  <si>
    <t>29</t>
  </si>
  <si>
    <t>Niveaux y'umugozi (Hose pipe)</t>
  </si>
  <si>
    <t>46181605</t>
  </si>
  <si>
    <t>30</t>
  </si>
  <si>
    <t>Technician shoes</t>
  </si>
  <si>
    <t>249</t>
  </si>
  <si>
    <t>11101704</t>
  </si>
  <si>
    <t>31</t>
  </si>
  <si>
    <t>Flat isokoza</t>
  </si>
  <si>
    <t>41102412</t>
  </si>
  <si>
    <t>32</t>
  </si>
  <si>
    <t>Seche yumutsa umusatsi</t>
  </si>
  <si>
    <t>14111701</t>
  </si>
  <si>
    <t>33</t>
  </si>
  <si>
    <t xml:space="preserve">Imashani yogosha </t>
  </si>
  <si>
    <t>41122808</t>
  </si>
  <si>
    <t>34</t>
  </si>
  <si>
    <t>Lave tete n'intebe yayo</t>
  </si>
  <si>
    <t>24113106</t>
  </si>
  <si>
    <t>35</t>
  </si>
  <si>
    <t>Tool box complete（Mechanic tool box）</t>
  </si>
  <si>
    <t>59</t>
  </si>
  <si>
    <t>24101612</t>
  </si>
  <si>
    <t>36</t>
  </si>
  <si>
    <t xml:space="preserve">Jack/Ijeke (Hydraulique 5 tonnes) </t>
  </si>
  <si>
    <t>25191719</t>
  </si>
  <si>
    <t>37</t>
  </si>
  <si>
    <t xml:space="preserve">Douille </t>
  </si>
  <si>
    <t>38</t>
  </si>
  <si>
    <t>Tool box complete (electrician  tool)</t>
  </si>
  <si>
    <t>26111711</t>
  </si>
  <si>
    <t>39</t>
  </si>
  <si>
    <t>Headlamp</t>
  </si>
  <si>
    <t>40</t>
  </si>
  <si>
    <t xml:space="preserve">Spirit level </t>
  </si>
  <si>
    <t>27111518</t>
  </si>
  <si>
    <t>41</t>
  </si>
  <si>
    <t>Crimping tool</t>
  </si>
  <si>
    <t>53141604</t>
  </si>
  <si>
    <t>42</t>
  </si>
  <si>
    <t>Dinamond (Imashini iponsa  inkweto)</t>
  </si>
  <si>
    <t>43</t>
  </si>
  <si>
    <t>41123204</t>
  </si>
  <si>
    <t>Lexine (3m)</t>
  </si>
  <si>
    <t>Grand-Total (VAT exclusive)</t>
  </si>
  <si>
    <t>Grand-Total (VAT inclusive)</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</si>
</sst>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5" formatCode="0.###############"/>
    <numFmt numFmtId="166" formatCode="###.###"/>
  </numFmts>
  <fonts count="9">
    <font>
      <sz val="11"/>
      <color theme="1"/>
      <name val="Calibri"/>
      <family val="2"/>
      <scheme val="minor"/>
    </font>
    <font>
      <b/>
      <sz val="18"/>
      <color theme="1"/>
      <name val="Times New Roman"/>
      <family val="1"/>
    </font>
    <font>
      <sz val="11"/>
      <color theme="1"/>
      <name val="Arial"/>
      <family val="2"/>
    </font>
    <font>
      <b/>
      <sz val="11"/>
      <color theme="1"/>
      <name val="Arial"/>
      <family val="2"/>
    </font>
    <font>
      <b/>
      <i/>
      <sz val="12"/>
      <color rgb="FFFF0000"/>
      <name val="Times New Roman"/>
      <family val="1"/>
    </font>
    <font>
      <b/>
      <i/>
      <sz val="12"/>
      <color theme="1"/>
      <name val="Times New Roman"/>
      <family val="1"/>
    </font>
    <font>
      <b/>
      <i/>
      <sz val="12"/>
      <name val="Times New Roman"/>
      <family val="1"/>
    </font>
    <font>
      <b/>
      <i/>
      <sz val="12"/>
      <color rgb="FF00B050"/>
      <name val="Times New Roman"/>
      <family val="1"/>
    </font>
    <font>
      <sz val="8"/>
      <name val="Calibri"/>
      <family val="3"/>
      <charset val="129"/>
      <scheme val="minor"/>
    </font>
  </fonts>
  <fills count="7">
    <fill>
      <patternFill patternType="none"/>
    </fill>
    <fill>
      <patternFill patternType="gray125"/>
    </fill>
    <fill>
      <patternFill patternType="solid"/>
    </fill>
    <fill>
      <patternFill patternType="solid">
        <fgColor indexed="42"/>
      </patternFill>
    </fill>
    <fill>
      <patternFill patternType="solid">
        <fgColor indexed="9"/>
      </patternFill>
    </fill>
    <fill>
      <patternFill patternType="solid">
        <fgColor indexed="43"/>
      </patternFill>
    </fill>
    <fill>
      <patternFill patternType="solid">
        <fgColor indexed="52"/>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bottom style="thin"/>
    </border>
    <border>
      <bottom style="thin">
        <color indexed="8"/>
      </bottom>
    </border>
    <border>
      <left style="thin"/>
      <bottom style="thin">
        <color indexed="8"/>
      </bottom>
    </border>
    <border>
      <left style="thin">
        <color indexed="8"/>
      </left>
      <bottom style="thin">
        <color indexed="8"/>
      </bottom>
    </border>
    <border>
      <left style="thin">
        <color indexed="8"/>
      </left>
      <right style="thin"/>
      <bottom style="thin">
        <color indexed="8"/>
      </bottom>
    </border>
    <border>
      <left style="thin">
        <color indexed="8"/>
      </left>
      <right style="thin">
        <color indexed="8"/>
      </right>
      <bottom style="thin">
        <color indexed="8"/>
      </bottom>
    </border>
    <border>
      <left style="thin">
        <color indexed="8"/>
      </left>
      <right style="thin">
        <color indexed="8"/>
      </right>
      <top style="thin"/>
      <bottom style="thin">
        <color indexed="8"/>
      </bottom>
    </border>
    <border>
      <left style="thin">
        <color indexed="8"/>
      </left>
      <right style="thin">
        <color indexed="8"/>
      </right>
      <top style="thin">
        <color indexed="8"/>
      </top>
      <bottom style="thin">
        <color indexed="8"/>
      </bottom>
    </border>
  </borders>
  <cellStyleXfs count="1">
    <xf numFmtId="0" fontId="0" fillId="0" borderId="0"/>
  </cellStyleXfs>
  <cellXfs count="467">
    <xf numFmtId="0" fontId="0" fillId="0" borderId="0" xfId="0"/>
    <xf numFmtId="0" fontId="4" fillId="0" borderId="3" xfId="0" applyFont="1" applyBorder="1" applyAlignment="1">
      <alignment horizontal="center" vertical="center" wrapText="1"/>
      <protection locked="true"/>
    </xf>
    <xf numFmtId="0" fontId="5" fillId="0" borderId="3" xfId="0" applyFont="1" applyBorder="1" applyAlignment="1">
      <alignment horizontal="center" vertical="center" wrapText="1"/>
      <protection locked="true"/>
    </xf>
    <xf numFmtId="0" fontId="6" fillId="0" borderId="3" xfId="0" applyFont="1" applyBorder="1" applyAlignment="1">
      <alignment horizontal="center" vertical="center" wrapText="1"/>
      <protection locked="true"/>
    </xf>
    <xf numFmtId="0" fontId="1" fillId="0" borderId="0" xfId="0" applyFont="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0" fillId="3" borderId="11" xfId="0" applyBorder="true" applyFill="true">
      <alignment horizontal="right"/>
    </xf>
    <xf numFmtId="165" fontId="0" fillId="4" borderId="11" xfId="0" applyBorder="true" applyFill="true" applyNumberFormat="true">
      <alignment horizontal="right"/>
    </xf>
    <xf numFmtId="166" fontId="0" fillId="5" borderId="11" xfId="0" applyBorder="true" applyFill="true" applyNumberFormat="true">
      <alignment horizontal="right"/>
    </xf>
    <xf numFmtId="166" fontId="0" fillId="6" borderId="11" xfId="0" applyBorder="true" applyFill="true" applyNumberFormat="true">
      <alignment horizontal="right"/>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horizontal="center"/>
      <protection locked="false"/>
    </xf>
    <xf numFmtId="49" fontId="0" fillId="4" borderId="11" xfId="0" applyBorder="true" applyFill="true" applyNumberFormat="true">
      <alignment wrapText="true" horizontal="center"/>
      <protection locked="true"/>
    </xf>
    <xf numFmtId="49" fontId="0" fillId="4" borderId="11" xfId="0" applyBorder="true" applyFill="true" applyNumberFormat="true">
      <alignment horizontal="right"/>
      <protection locked="true"/>
    </xf>
    <xf numFmtId="49" fontId="0" fillId="4" borderId="11" xfId="0" applyBorder="true" applyFill="true" applyNumberFormat="true">
      <alignment horizontal="right"/>
      <protection locked="false"/>
    </xf>
    <xf numFmtId="49" fontId="0" fillId="4" borderId="11" xfId="0" applyBorder="true" applyFill="true" applyNumberFormat="true">
      <alignment horizontal="center"/>
      <protection locked="false"/>
    </xf>
    <xf numFmtId="49" fontId="0" fillId="5" borderId="11" xfId="0" applyBorder="true" applyFill="true" applyNumberFormat="true">
      <alignment horizontal="center"/>
      <protection locked="false"/>
    </xf>
    <xf numFmtId="49" fontId="0" fillId="5" borderId="11" xfId="0" applyBorder="true" applyFill="true" applyNumberFormat="true">
      <alignment horizontal="center"/>
      <protection locked="false"/>
    </xf>
    <xf numFmtId="49" fontId="0" fillId="5" borderId="11" xfId="0" applyBorder="true" applyFill="true" applyNumberFormat="true">
      <alignment horizontal="center"/>
      <protection locked="false"/>
    </xf>
    <xf numFmtId="49" fontId="0" fillId="5" borderId="11" xfId="0" applyBorder="true" applyFill="true" applyNumberFormat="true">
      <alignment horizontal="center"/>
      <protection locked="false"/>
    </xf>
    <xf numFmtId="49" fontId="0" fillId="5" borderId="11" xfId="0" applyBorder="true" applyFill="true" applyNumberFormat="true">
      <alignment horizontal="center"/>
      <protection locked="false"/>
    </xf>
    <xf numFmtId="49" fontId="0" fillId="5" borderId="11" xfId="0" applyBorder="true" applyFill="true" applyNumberFormat="true">
      <alignment horizontal="center"/>
      <protection locked="false"/>
    </xf>
    <xf numFmtId="49" fontId="0" fillId="5" borderId="11" xfId="0" applyBorder="true" applyFill="true" applyNumberFormat="true">
      <alignment horizontal="center"/>
      <protection locked="false"/>
    </xf>
    <xf numFmtId="49" fontId="0" fillId="5" borderId="11" xfId="0" applyBorder="true" applyFill="true" applyNumberFormat="true">
      <alignment horizontal="center"/>
      <protection locked="false"/>
    </xf>
    <xf numFmtId="49" fontId="0" fillId="5" borderId="11" xfId="0" applyBorder="true" applyFill="true" applyNumberFormat="true">
      <alignment horizontal="center"/>
      <protection locked="false"/>
    </xf>
    <xf numFmtId="49" fontId="0" fillId="5" borderId="11" xfId="0" applyBorder="true" applyFill="true" applyNumberFormat="true">
      <alignment horizontal="center"/>
      <protection locked="false"/>
    </xf>
    <xf numFmtId="49" fontId="0" fillId="5" borderId="11" xfId="0" applyBorder="true" applyFill="true" applyNumberFormat="true">
      <alignment horizontal="center"/>
      <protection locked="false"/>
    </xf>
    <xf numFmtId="49" fontId="0" fillId="5" borderId="11" xfId="0" applyBorder="true" applyFill="true" applyNumberFormat="true">
      <alignment horizontal="center"/>
      <protection locked="false"/>
    </xf>
    <xf numFmtId="49" fontId="0" fillId="5" borderId="11" xfId="0" applyBorder="true" applyFill="true" applyNumberFormat="true">
      <alignment horizontal="center"/>
      <protection locked="false"/>
    </xf>
    <xf numFmtId="49" fontId="0" fillId="6" borderId="11" xfId="0" applyBorder="true" applyFill="true" applyNumberFormat="true">
      <alignment horizontal="center"/>
      <protection locked="false"/>
    </xf>
    <xf numFmtId="49" fontId="0" fillId="6" borderId="11" xfId="0" applyBorder="true" applyFill="true" applyNumberFormat="true">
      <alignment horizontal="center"/>
      <protection locked="false"/>
    </xf>
    <xf numFmtId="49" fontId="0" fillId="6" borderId="11" xfId="0" applyBorder="true" applyFill="true" applyNumberFormat="true">
      <alignment horizontal="center"/>
      <protection locked="false"/>
    </xf>
    <xf numFmtId="49" fontId="0" fillId="6" borderId="11" xfId="0" applyBorder="true" applyFill="true" applyNumberFormat="true">
      <alignment horizontal="center"/>
      <protection locked="false"/>
    </xf>
    <xf numFmtId="49" fontId="0" fillId="6" borderId="11" xfId="0" applyBorder="true" applyFill="true" applyNumberFormat="true">
      <alignment horizontal="center"/>
      <protection locked="false"/>
    </xf>
    <xf numFmtId="49" fontId="0" fillId="6" borderId="11" xfId="0" applyBorder="true" applyFill="true" applyNumberFormat="true">
      <alignment horizontal="center"/>
      <protection locked="false"/>
    </xf>
    <xf numFmtId="49" fontId="0" fillId="6" borderId="11" xfId="0" applyBorder="true" applyFill="true" applyNumberFormat="true">
      <alignment horizontal="center"/>
      <protection locked="false"/>
    </xf>
    <xf numFmtId="49" fontId="0" fillId="6" borderId="11" xfId="0" applyBorder="true" applyFill="true" applyNumberFormat="true">
      <alignment horizontal="center"/>
      <protection locked="false"/>
    </xf>
    <xf numFmtId="49" fontId="0" fillId="6" borderId="11" xfId="0" applyBorder="true" applyFill="true" applyNumberFormat="true">
      <alignment horizontal="center"/>
      <protection locked="false"/>
    </xf>
    <xf numFmtId="49" fontId="0" fillId="6" borderId="11" xfId="0" applyBorder="true" applyFill="true" applyNumberFormat="true">
      <alignment horizontal="center"/>
      <protection locked="false"/>
    </xf>
    <xf numFmtId="49" fontId="0" fillId="6" borderId="11" xfId="0" applyBorder="true" applyFill="true" applyNumberFormat="true">
      <alignment horizontal="center"/>
      <protection locked="false"/>
    </xf>
    <xf numFmtId="49" fontId="0" fillId="6" borderId="11" xfId="0" applyBorder="true" applyFill="true" applyNumberFormat="true">
      <alignment horizontal="center"/>
      <protection locked="false"/>
    </xf>
    <xf numFmtId="49" fontId="0" fillId="6" borderId="11" xfId="0" applyBorder="true" applyFill="true" applyNumberFormat="true">
      <alignment horizontal="center"/>
      <protection locked="false"/>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
<Relationship Id="rId1" Target="worksheets/sheet1.xml" Type="http://schemas.openxmlformats.org/officeDocument/2006/relationships/worksheet"/>
<Relationship Id="rId2" Target="theme/theme1.xml" Type="http://schemas.openxmlformats.org/officeDocument/2006/relationships/theme"/>
<Relationship Id="rId3" Target="styles.xml" Type="http://schemas.openxmlformats.org/officeDocument/2006/relationships/styles"/>
<Relationship Id="rId4" Target="sharedStrings.xml" Type="http://schemas.openxmlformats.org/officeDocument/2006/relationships/sharedStrings"/>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
<Relationship Id="rId1" Target="../printerSettings/printerSettings1.bin" Type="http://schemas.openxmlformats.org/officeDocument/2006/relationships/printerSettings"/>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
  <sheetViews>
    <sheetView tabSelected="1" workbookViewId="0">
      <selection activeCell="L16" sqref="L16"/>
    </sheetView>
  </sheetViews>
  <sheetFormatPr defaultRowHeight="15"/>
  <cols>
    <col min="10" max="10" customWidth="true" width="29.8828125" collapsed="true"/>
    <col min="4" max="4" customWidth="true" width="15.140625" collapsed="true"/>
    <col min="2" max="2" customWidth="true" width="15.140625" collapsed="true"/>
    <col min="1" max="1" customWidth="true" width="26.140625" collapsed="true"/>
    <col min="3" max="3" customWidth="true" width="29.8828125" collapsed="true"/>
    <col min="5" max="5" customWidth="true" width="23.0" collapsed="true"/>
    <col min="6" max="6" customWidth="true" width="26.5703125" collapsed="true"/>
    <col min="8" max="8" customWidth="true" width="14.28515625" collapsed="true"/>
    <col min="9" max="9" customWidth="true" width="29.8828125" collapsed="true"/>
    <col min="11" max="11" customWidth="true" width="24.5703125" collapsed="true"/>
    <col min="12" max="12" customWidth="true" width="13.28515625" collapsed="true"/>
    <col min="13" max="13" customWidth="true" width="29.8828125" collapsed="true"/>
    <col min="14" max="14" customWidth="true" width="18.42578125" collapsed="true"/>
  </cols>
  <sheetData>
    <row r="1" spans="1:14" ht="98.25" customHeight="1" thickBot="1">
      <c r="A1" s="4" t="s">
        <v>0</v>
      </c>
      <c r="B1" s="4"/>
      <c r="C1" s="4"/>
      <c r="D1" s="4"/>
      <c r="E1" s="4"/>
      <c r="F1" s="4"/>
      <c r="G1" s="4"/>
      <c r="H1" s="4"/>
      <c r="I1" s="4"/>
      <c r="J1" s="4"/>
      <c r="K1" s="4"/>
      <c r="L1" s="4"/>
      <c r="M1" s="4"/>
      <c r="N1" s="4"/>
    </row>
    <row r="2" spans="1:14" ht="98.25" customHeight="1" thickBot="1">
      <c r="A2" s="5" t="s">
        <v>15</v>
      </c>
      <c r="B2" s="6"/>
      <c r="C2" s="6"/>
      <c r="D2" s="6"/>
      <c r="E2" s="6"/>
      <c r="F2" s="6"/>
      <c r="G2" s="6"/>
      <c r="H2" s="6"/>
      <c r="I2" s="6"/>
      <c r="J2" s="6"/>
      <c r="K2" s="6"/>
      <c r="L2" s="6"/>
      <c r="M2" s="6"/>
      <c r="N2" s="6"/>
    </row>
    <row r="3" spans="1:14" ht="190.5" customHeight="1">
      <c r="A3" s="3" t="s">
        <v>7</v>
      </c>
      <c r="B3" s="2" t="s">
        <v>2</v>
      </c>
      <c r="C3" s="2" t="s">
        <v>10</v>
      </c>
      <c r="D3" s="1" t="s">
        <v>1</v>
      </c>
      <c r="E3" s="3" t="s">
        <v>3</v>
      </c>
      <c r="F3" s="1" t="s">
        <v>4</v>
      </c>
      <c r="G3" s="2" t="s">
        <v>5</v>
      </c>
      <c r="H3" s="3" t="s">
        <v>6</v>
      </c>
      <c r="I3" s="1" t="s">
        <v>9</v>
      </c>
      <c r="J3" s="2" t="s">
        <v>11</v>
      </c>
      <c r="K3" s="1" t="s">
        <v>8</v>
      </c>
      <c r="L3" s="3" t="s">
        <v>12</v>
      </c>
      <c r="M3" s="3" t="s">
        <v>13</v>
      </c>
      <c r="N3" s="3" t="s">
        <v>14</v>
      </c>
    </row>
    <row r="4">
      <c r="A4" t="s" s="11">
        <v>16</v>
      </c>
      <c r="B4" t="s" s="12">
        <v>17</v>
      </c>
      <c r="C4" t="s" s="13">
        <v>18</v>
      </c>
      <c r="D4" t="s" s="14">
        <v>19</v>
      </c>
      <c r="E4" t="s" s="15">
        <v>19</v>
      </c>
      <c r="F4" t="s" s="16">
        <v>19</v>
      </c>
      <c r="G4" t="s" s="17">
        <v>20</v>
      </c>
      <c r="H4" t="s" s="18">
        <v>21</v>
      </c>
      <c r="I4" t="s" s="19">
        <v>19</v>
      </c>
      <c r="J4" s="8">
        <f>H4*I4</f>
      </c>
      <c r="K4" t="s" s="20">
        <v>22</v>
      </c>
      <c r="L4" s="8">
        <f>IF(K4="Y",18,0)</f>
      </c>
      <c r="M4" s="8">
        <f>L4*J4/100</f>
      </c>
      <c r="N4" s="8">
        <f>J4+M4</f>
      </c>
    </row>
    <row r="5">
      <c r="A5" t="s" s="21">
        <v>23</v>
      </c>
      <c r="B5" t="s" s="22">
        <v>24</v>
      </c>
      <c r="C5" t="s" s="23">
        <v>25</v>
      </c>
      <c r="D5" t="s" s="24">
        <v>19</v>
      </c>
      <c r="E5" t="s" s="25">
        <v>19</v>
      </c>
      <c r="F5" t="s" s="26">
        <v>19</v>
      </c>
      <c r="G5" t="s" s="27">
        <v>20</v>
      </c>
      <c r="H5" t="s" s="28">
        <v>21</v>
      </c>
      <c r="I5" t="s" s="29">
        <v>19</v>
      </c>
      <c r="J5" s="8">
        <f>H5*I5</f>
      </c>
      <c r="K5" t="s" s="30">
        <v>22</v>
      </c>
      <c r="L5" s="8">
        <f>IF(K5="Y",18,0)</f>
      </c>
      <c r="M5" s="8">
        <f>L5*J5/100</f>
      </c>
      <c r="N5" s="8">
        <f>J5+M5</f>
      </c>
    </row>
    <row r="6">
      <c r="A6" t="s" s="31">
        <v>26</v>
      </c>
      <c r="B6" t="s" s="32">
        <v>27</v>
      </c>
      <c r="C6" t="s" s="33">
        <v>28</v>
      </c>
      <c r="D6" t="s" s="34">
        <v>19</v>
      </c>
      <c r="E6" t="s" s="35">
        <v>19</v>
      </c>
      <c r="F6" t="s" s="36">
        <v>19</v>
      </c>
      <c r="G6" t="s" s="37">
        <v>20</v>
      </c>
      <c r="H6" t="s" s="38">
        <v>21</v>
      </c>
      <c r="I6" t="s" s="39">
        <v>19</v>
      </c>
      <c r="J6" s="8">
        <f>H6*I6</f>
      </c>
      <c r="K6" t="s" s="40">
        <v>22</v>
      </c>
      <c r="L6" s="8">
        <f>IF(K6="Y",18,0)</f>
      </c>
      <c r="M6" s="8">
        <f>L6*J6/100</f>
      </c>
      <c r="N6" s="8">
        <f>J6+M6</f>
      </c>
    </row>
    <row r="7">
      <c r="A7" t="s" s="41">
        <v>29</v>
      </c>
      <c r="B7" t="s" s="42">
        <v>30</v>
      </c>
      <c r="C7" t="s" s="43">
        <v>31</v>
      </c>
      <c r="D7" t="s" s="44">
        <v>19</v>
      </c>
      <c r="E7" t="s" s="45">
        <v>19</v>
      </c>
      <c r="F7" t="s" s="46">
        <v>19</v>
      </c>
      <c r="G7" t="s" s="47">
        <v>20</v>
      </c>
      <c r="H7" t="s" s="48">
        <v>21</v>
      </c>
      <c r="I7" t="s" s="49">
        <v>19</v>
      </c>
      <c r="J7" s="8">
        <f>H7*I7</f>
      </c>
      <c r="K7" t="s" s="50">
        <v>22</v>
      </c>
      <c r="L7" s="8">
        <f>IF(K7="Y",18,0)</f>
      </c>
      <c r="M7" s="8">
        <f>L7*J7/100</f>
      </c>
      <c r="N7" s="8">
        <f>J7+M7</f>
      </c>
    </row>
    <row r="8">
      <c r="A8" t="s" s="51">
        <v>32</v>
      </c>
      <c r="B8" t="s" s="52">
        <v>33</v>
      </c>
      <c r="C8" t="s" s="53">
        <v>34</v>
      </c>
      <c r="D8" t="s" s="54">
        <v>19</v>
      </c>
      <c r="E8" t="s" s="55">
        <v>19</v>
      </c>
      <c r="F8" t="s" s="56">
        <v>19</v>
      </c>
      <c r="G8" t="s" s="57">
        <v>20</v>
      </c>
      <c r="H8" t="s" s="58">
        <v>21</v>
      </c>
      <c r="I8" t="s" s="59">
        <v>19</v>
      </c>
      <c r="J8" s="8">
        <f>H8*I8</f>
      </c>
      <c r="K8" t="s" s="60">
        <v>22</v>
      </c>
      <c r="L8" s="8">
        <f>IF(K8="Y",18,0)</f>
      </c>
      <c r="M8" s="8">
        <f>L8*J8/100</f>
      </c>
      <c r="N8" s="8">
        <f>J8+M8</f>
      </c>
    </row>
    <row r="9">
      <c r="A9" t="s" s="61">
        <v>35</v>
      </c>
      <c r="B9" t="s" s="62">
        <v>36</v>
      </c>
      <c r="C9" t="s" s="63">
        <v>37</v>
      </c>
      <c r="D9" t="s" s="64">
        <v>19</v>
      </c>
      <c r="E9" t="s" s="65">
        <v>19</v>
      </c>
      <c r="F9" t="s" s="66">
        <v>19</v>
      </c>
      <c r="G9" t="s" s="67">
        <v>20</v>
      </c>
      <c r="H9" t="s" s="68">
        <v>21</v>
      </c>
      <c r="I9" t="s" s="69">
        <v>19</v>
      </c>
      <c r="J9" s="8">
        <f>H9*I9</f>
      </c>
      <c r="K9" t="s" s="70">
        <v>22</v>
      </c>
      <c r="L9" s="8">
        <f>IF(K9="Y",18,0)</f>
      </c>
      <c r="M9" s="8">
        <f>L9*J9/100</f>
      </c>
      <c r="N9" s="8">
        <f>J9+M9</f>
      </c>
    </row>
    <row r="10">
      <c r="A10" t="s" s="71">
        <v>38</v>
      </c>
      <c r="B10" t="s" s="72">
        <v>39</v>
      </c>
      <c r="C10" t="s" s="73">
        <v>40</v>
      </c>
      <c r="D10" t="s" s="74">
        <v>19</v>
      </c>
      <c r="E10" t="s" s="75">
        <v>19</v>
      </c>
      <c r="F10" t="s" s="76">
        <v>19</v>
      </c>
      <c r="G10" t="s" s="77">
        <v>20</v>
      </c>
      <c r="H10" t="s" s="78">
        <v>21</v>
      </c>
      <c r="I10" t="s" s="79">
        <v>19</v>
      </c>
      <c r="J10" s="8">
        <f>H10*I10</f>
      </c>
      <c r="K10" t="s" s="80">
        <v>22</v>
      </c>
      <c r="L10" s="8">
        <f>IF(K10="Y",18,0)</f>
      </c>
      <c r="M10" s="8">
        <f>L10*J10/100</f>
      </c>
      <c r="N10" s="8">
        <f>J10+M10</f>
      </c>
    </row>
    <row r="11">
      <c r="A11" t="s" s="81">
        <v>41</v>
      </c>
      <c r="B11" t="s" s="82">
        <v>42</v>
      </c>
      <c r="C11" t="s" s="83">
        <v>43</v>
      </c>
      <c r="D11" t="s" s="84">
        <v>19</v>
      </c>
      <c r="E11" t="s" s="85">
        <v>19</v>
      </c>
      <c r="F11" t="s" s="86">
        <v>19</v>
      </c>
      <c r="G11" t="s" s="87">
        <v>20</v>
      </c>
      <c r="H11" t="s" s="88">
        <v>44</v>
      </c>
      <c r="I11" t="s" s="89">
        <v>19</v>
      </c>
      <c r="J11" s="8">
        <f>H11*I11</f>
      </c>
      <c r="K11" t="s" s="90">
        <v>22</v>
      </c>
      <c r="L11" s="8">
        <f>IF(K11="Y",18,0)</f>
      </c>
      <c r="M11" s="8">
        <f>L11*J11/100</f>
      </c>
      <c r="N11" s="8">
        <f>J11+M11</f>
      </c>
    </row>
    <row r="12">
      <c r="A12" t="s" s="91">
        <v>45</v>
      </c>
      <c r="B12" t="s" s="92">
        <v>46</v>
      </c>
      <c r="C12" t="s" s="93">
        <v>47</v>
      </c>
      <c r="D12" t="s" s="94">
        <v>19</v>
      </c>
      <c r="E12" t="s" s="95">
        <v>19</v>
      </c>
      <c r="F12" t="s" s="96">
        <v>19</v>
      </c>
      <c r="G12" t="s" s="97">
        <v>20</v>
      </c>
      <c r="H12" t="s" s="98">
        <v>44</v>
      </c>
      <c r="I12" t="s" s="99">
        <v>19</v>
      </c>
      <c r="J12" s="8">
        <f>H12*I12</f>
      </c>
      <c r="K12" t="s" s="100">
        <v>22</v>
      </c>
      <c r="L12" s="8">
        <f>IF(K12="Y",18,0)</f>
      </c>
      <c r="M12" s="8">
        <f>L12*J12/100</f>
      </c>
      <c r="N12" s="8">
        <f>J12+M12</f>
      </c>
    </row>
    <row r="13">
      <c r="A13" t="s" s="101">
        <v>45</v>
      </c>
      <c r="B13" t="s" s="102">
        <v>48</v>
      </c>
      <c r="C13" t="s" s="103">
        <v>49</v>
      </c>
      <c r="D13" t="s" s="104">
        <v>19</v>
      </c>
      <c r="E13" t="s" s="105">
        <v>19</v>
      </c>
      <c r="F13" t="s" s="106">
        <v>19</v>
      </c>
      <c r="G13" t="s" s="107">
        <v>20</v>
      </c>
      <c r="H13" t="s" s="108">
        <v>44</v>
      </c>
      <c r="I13" t="s" s="109">
        <v>19</v>
      </c>
      <c r="J13" s="8">
        <f>H13*I13</f>
      </c>
      <c r="K13" t="s" s="110">
        <v>22</v>
      </c>
      <c r="L13" s="8">
        <f>IF(K13="Y",18,0)</f>
      </c>
      <c r="M13" s="8">
        <f>L13*J13/100</f>
      </c>
      <c r="N13" s="8">
        <f>J13+M13</f>
      </c>
    </row>
    <row r="14">
      <c r="A14" t="s" s="111">
        <v>50</v>
      </c>
      <c r="B14" t="s" s="112">
        <v>51</v>
      </c>
      <c r="C14" t="s" s="113">
        <v>52</v>
      </c>
      <c r="D14" t="s" s="114">
        <v>19</v>
      </c>
      <c r="E14" t="s" s="115">
        <v>19</v>
      </c>
      <c r="F14" t="s" s="116">
        <v>19</v>
      </c>
      <c r="G14" t="s" s="117">
        <v>20</v>
      </c>
      <c r="H14" t="s" s="118">
        <v>53</v>
      </c>
      <c r="I14" t="s" s="119">
        <v>19</v>
      </c>
      <c r="J14" s="8">
        <f>H14*I14</f>
      </c>
      <c r="K14" t="s" s="120">
        <v>22</v>
      </c>
      <c r="L14" s="8">
        <f>IF(K14="Y",18,0)</f>
      </c>
      <c r="M14" s="8">
        <f>L14*J14/100</f>
      </c>
      <c r="N14" s="8">
        <f>J14+M14</f>
      </c>
    </row>
    <row r="15">
      <c r="A15" t="s" s="121">
        <v>23</v>
      </c>
      <c r="B15" t="s" s="122">
        <v>54</v>
      </c>
      <c r="C15" t="s" s="123">
        <v>55</v>
      </c>
      <c r="D15" t="s" s="124">
        <v>19</v>
      </c>
      <c r="E15" t="s" s="125">
        <v>19</v>
      </c>
      <c r="F15" t="s" s="126">
        <v>19</v>
      </c>
      <c r="G15" t="s" s="127">
        <v>20</v>
      </c>
      <c r="H15" t="s" s="128">
        <v>44</v>
      </c>
      <c r="I15" t="s" s="129">
        <v>19</v>
      </c>
      <c r="J15" s="8">
        <f>H15*I15</f>
      </c>
      <c r="K15" t="s" s="130">
        <v>22</v>
      </c>
      <c r="L15" s="8">
        <f>IF(K15="Y",18,0)</f>
      </c>
      <c r="M15" s="8">
        <f>L15*J15/100</f>
      </c>
      <c r="N15" s="8">
        <f>J15+M15</f>
      </c>
    </row>
    <row r="16">
      <c r="A16" t="s" s="131">
        <v>56</v>
      </c>
      <c r="B16" t="s" s="132">
        <v>57</v>
      </c>
      <c r="C16" t="s" s="133">
        <v>58</v>
      </c>
      <c r="D16" t="s" s="134">
        <v>19</v>
      </c>
      <c r="E16" t="s" s="135">
        <v>19</v>
      </c>
      <c r="F16" t="s" s="136">
        <v>19</v>
      </c>
      <c r="G16" t="s" s="137">
        <v>20</v>
      </c>
      <c r="H16" t="s" s="138">
        <v>44</v>
      </c>
      <c r="I16" t="s" s="139">
        <v>19</v>
      </c>
      <c r="J16" s="8">
        <f>H16*I16</f>
      </c>
      <c r="K16" t="s" s="140">
        <v>22</v>
      </c>
      <c r="L16" s="8">
        <f>IF(K16="Y",18,0)</f>
      </c>
      <c r="M16" s="8">
        <f>L16*J16/100</f>
      </c>
      <c r="N16" s="8">
        <f>J16+M16</f>
      </c>
    </row>
    <row r="17">
      <c r="A17" t="s" s="141">
        <v>59</v>
      </c>
      <c r="B17" t="s" s="142">
        <v>60</v>
      </c>
      <c r="C17" t="s" s="143">
        <v>61</v>
      </c>
      <c r="D17" t="s" s="144">
        <v>19</v>
      </c>
      <c r="E17" t="s" s="145">
        <v>19</v>
      </c>
      <c r="F17" t="s" s="146">
        <v>19</v>
      </c>
      <c r="G17" t="s" s="147">
        <v>20</v>
      </c>
      <c r="H17" t="s" s="148">
        <v>44</v>
      </c>
      <c r="I17" t="s" s="149">
        <v>19</v>
      </c>
      <c r="J17" s="8">
        <f>H17*I17</f>
      </c>
      <c r="K17" t="s" s="150">
        <v>22</v>
      </c>
      <c r="L17" s="8">
        <f>IF(K17="Y",18,0)</f>
      </c>
      <c r="M17" s="8">
        <f>L17*J17/100</f>
      </c>
      <c r="N17" s="8">
        <f>J17+M17</f>
      </c>
    </row>
    <row r="18">
      <c r="A18" t="s" s="151">
        <v>59</v>
      </c>
      <c r="B18" t="s" s="152">
        <v>62</v>
      </c>
      <c r="C18" t="s" s="153">
        <v>63</v>
      </c>
      <c r="D18" t="s" s="154">
        <v>19</v>
      </c>
      <c r="E18" t="s" s="155">
        <v>19</v>
      </c>
      <c r="F18" t="s" s="156">
        <v>19</v>
      </c>
      <c r="G18" t="s" s="157">
        <v>20</v>
      </c>
      <c r="H18" t="s" s="158">
        <v>44</v>
      </c>
      <c r="I18" t="s" s="159">
        <v>19</v>
      </c>
      <c r="J18" s="8">
        <f>H18*I18</f>
      </c>
      <c r="K18" t="s" s="160">
        <v>22</v>
      </c>
      <c r="L18" s="8">
        <f>IF(K18="Y",18,0)</f>
      </c>
      <c r="M18" s="8">
        <f>L18*J18/100</f>
      </c>
      <c r="N18" s="8">
        <f>J18+M18</f>
      </c>
    </row>
    <row r="19">
      <c r="A19" t="s" s="161">
        <v>32</v>
      </c>
      <c r="B19" t="s" s="162">
        <v>64</v>
      </c>
      <c r="C19" t="s" s="163">
        <v>65</v>
      </c>
      <c r="D19" t="s" s="164">
        <v>19</v>
      </c>
      <c r="E19" t="s" s="165">
        <v>19</v>
      </c>
      <c r="F19" t="s" s="166">
        <v>19</v>
      </c>
      <c r="G19" t="s" s="167">
        <v>20</v>
      </c>
      <c r="H19" t="s" s="168">
        <v>44</v>
      </c>
      <c r="I19" t="s" s="169">
        <v>19</v>
      </c>
      <c r="J19" s="8">
        <f>H19*I19</f>
      </c>
      <c r="K19" t="s" s="170">
        <v>22</v>
      </c>
      <c r="L19" s="8">
        <f>IF(K19="Y",18,0)</f>
      </c>
      <c r="M19" s="8">
        <f>L19*J19/100</f>
      </c>
      <c r="N19" s="8">
        <f>J19+M19</f>
      </c>
    </row>
    <row r="20">
      <c r="A20" t="s" s="171">
        <v>32</v>
      </c>
      <c r="B20" t="s" s="172">
        <v>66</v>
      </c>
      <c r="C20" t="s" s="173">
        <v>67</v>
      </c>
      <c r="D20" t="s" s="174">
        <v>19</v>
      </c>
      <c r="E20" t="s" s="175">
        <v>19</v>
      </c>
      <c r="F20" t="s" s="176">
        <v>19</v>
      </c>
      <c r="G20" t="s" s="177">
        <v>20</v>
      </c>
      <c r="H20" t="s" s="178">
        <v>44</v>
      </c>
      <c r="I20" t="s" s="179">
        <v>19</v>
      </c>
      <c r="J20" s="8">
        <f>H20*I20</f>
      </c>
      <c r="K20" t="s" s="180">
        <v>22</v>
      </c>
      <c r="L20" s="8">
        <f>IF(K20="Y",18,0)</f>
      </c>
      <c r="M20" s="8">
        <f>L20*J20/100</f>
      </c>
      <c r="N20" s="8">
        <f>J20+M20</f>
      </c>
    </row>
    <row r="21">
      <c r="A21" t="s" s="181">
        <v>35</v>
      </c>
      <c r="B21" t="s" s="182">
        <v>68</v>
      </c>
      <c r="C21" t="s" s="183">
        <v>69</v>
      </c>
      <c r="D21" t="s" s="184">
        <v>19</v>
      </c>
      <c r="E21" t="s" s="185">
        <v>19</v>
      </c>
      <c r="F21" t="s" s="186">
        <v>19</v>
      </c>
      <c r="G21" t="s" s="187">
        <v>20</v>
      </c>
      <c r="H21" t="s" s="188">
        <v>44</v>
      </c>
      <c r="I21" t="s" s="189">
        <v>19</v>
      </c>
      <c r="J21" s="8">
        <f>H21*I21</f>
      </c>
      <c r="K21" t="s" s="190">
        <v>22</v>
      </c>
      <c r="L21" s="8">
        <f>IF(K21="Y",18,0)</f>
      </c>
      <c r="M21" s="8">
        <f>L21*J21/100</f>
      </c>
      <c r="N21" s="8">
        <f>J21+M21</f>
      </c>
    </row>
    <row r="22">
      <c r="A22" t="s" s="191">
        <v>70</v>
      </c>
      <c r="B22" t="s" s="192">
        <v>71</v>
      </c>
      <c r="C22" t="s" s="193">
        <v>72</v>
      </c>
      <c r="D22" t="s" s="194">
        <v>19</v>
      </c>
      <c r="E22" t="s" s="195">
        <v>19</v>
      </c>
      <c r="F22" t="s" s="196">
        <v>19</v>
      </c>
      <c r="G22" t="s" s="197">
        <v>20</v>
      </c>
      <c r="H22" t="s" s="198">
        <v>44</v>
      </c>
      <c r="I22" t="s" s="199">
        <v>19</v>
      </c>
      <c r="J22" s="8">
        <f>H22*I22</f>
      </c>
      <c r="K22" t="s" s="200">
        <v>22</v>
      </c>
      <c r="L22" s="8">
        <f>IF(K22="Y",18,0)</f>
      </c>
      <c r="M22" s="8">
        <f>L22*J22/100</f>
      </c>
      <c r="N22" s="8">
        <f>J22+M22</f>
      </c>
    </row>
    <row r="23">
      <c r="A23" t="s" s="201">
        <v>73</v>
      </c>
      <c r="B23" t="s" s="202">
        <v>74</v>
      </c>
      <c r="C23" t="s" s="203">
        <v>75</v>
      </c>
      <c r="D23" t="s" s="204">
        <v>19</v>
      </c>
      <c r="E23" t="s" s="205">
        <v>19</v>
      </c>
      <c r="F23" t="s" s="206">
        <v>19</v>
      </c>
      <c r="G23" t="s" s="207">
        <v>20</v>
      </c>
      <c r="H23" t="s" s="208">
        <v>44</v>
      </c>
      <c r="I23" t="s" s="209">
        <v>19</v>
      </c>
      <c r="J23" s="8">
        <f>H23*I23</f>
      </c>
      <c r="K23" t="s" s="210">
        <v>22</v>
      </c>
      <c r="L23" s="8">
        <f>IF(K23="Y",18,0)</f>
      </c>
      <c r="M23" s="8">
        <f>L23*J23/100</f>
      </c>
      <c r="N23" s="8">
        <f>J23+M23</f>
      </c>
    </row>
    <row r="24">
      <c r="A24" t="s" s="211">
        <v>76</v>
      </c>
      <c r="B24" t="s" s="212">
        <v>77</v>
      </c>
      <c r="C24" t="s" s="213">
        <v>78</v>
      </c>
      <c r="D24" t="s" s="214">
        <v>19</v>
      </c>
      <c r="E24" t="s" s="215">
        <v>19</v>
      </c>
      <c r="F24" t="s" s="216">
        <v>19</v>
      </c>
      <c r="G24" t="s" s="217">
        <v>20</v>
      </c>
      <c r="H24" t="s" s="218">
        <v>44</v>
      </c>
      <c r="I24" t="s" s="219">
        <v>19</v>
      </c>
      <c r="J24" s="8">
        <f>H24*I24</f>
      </c>
      <c r="K24" t="s" s="220">
        <v>22</v>
      </c>
      <c r="L24" s="8">
        <f>IF(K24="Y",18,0)</f>
      </c>
      <c r="M24" s="8">
        <f>L24*J24/100</f>
      </c>
      <c r="N24" s="8">
        <f>J24+M24</f>
      </c>
    </row>
    <row r="25">
      <c r="A25" t="s" s="221">
        <v>79</v>
      </c>
      <c r="B25" t="s" s="222">
        <v>80</v>
      </c>
      <c r="C25" t="s" s="223">
        <v>81</v>
      </c>
      <c r="D25" t="s" s="224">
        <v>19</v>
      </c>
      <c r="E25" t="s" s="225">
        <v>19</v>
      </c>
      <c r="F25" t="s" s="226">
        <v>19</v>
      </c>
      <c r="G25" t="s" s="227">
        <v>20</v>
      </c>
      <c r="H25" t="s" s="228">
        <v>82</v>
      </c>
      <c r="I25" t="s" s="229">
        <v>19</v>
      </c>
      <c r="J25" s="8">
        <f>H25*I25</f>
      </c>
      <c r="K25" t="s" s="230">
        <v>22</v>
      </c>
      <c r="L25" s="8">
        <f>IF(K25="Y",18,0)</f>
      </c>
      <c r="M25" s="8">
        <f>L25*J25/100</f>
      </c>
      <c r="N25" s="8">
        <f>J25+M25</f>
      </c>
    </row>
    <row r="26">
      <c r="A26" t="s" s="231">
        <v>83</v>
      </c>
      <c r="B26" t="s" s="232">
        <v>84</v>
      </c>
      <c r="C26" t="s" s="233">
        <v>85</v>
      </c>
      <c r="D26" t="s" s="234">
        <v>19</v>
      </c>
      <c r="E26" t="s" s="235">
        <v>19</v>
      </c>
      <c r="F26" t="s" s="236">
        <v>19</v>
      </c>
      <c r="G26" t="s" s="237">
        <v>20</v>
      </c>
      <c r="H26" t="s" s="238">
        <v>82</v>
      </c>
      <c r="I26" t="s" s="239">
        <v>19</v>
      </c>
      <c r="J26" s="8">
        <f>H26*I26</f>
      </c>
      <c r="K26" t="s" s="240">
        <v>22</v>
      </c>
      <c r="L26" s="8">
        <f>IF(K26="Y",18,0)</f>
      </c>
      <c r="M26" s="8">
        <f>L26*J26/100</f>
      </c>
      <c r="N26" s="8">
        <f>J26+M26</f>
      </c>
    </row>
    <row r="27">
      <c r="A27" t="s" s="241">
        <v>23</v>
      </c>
      <c r="B27" t="s" s="242">
        <v>86</v>
      </c>
      <c r="C27" t="s" s="243">
        <v>87</v>
      </c>
      <c r="D27" t="s" s="244">
        <v>19</v>
      </c>
      <c r="E27" t="s" s="245">
        <v>19</v>
      </c>
      <c r="F27" t="s" s="246">
        <v>19</v>
      </c>
      <c r="G27" t="s" s="247">
        <v>20</v>
      </c>
      <c r="H27" t="s" s="248">
        <v>82</v>
      </c>
      <c r="I27" t="s" s="249">
        <v>19</v>
      </c>
      <c r="J27" s="8">
        <f>H27*I27</f>
      </c>
      <c r="K27" t="s" s="250">
        <v>22</v>
      </c>
      <c r="L27" s="8">
        <f>IF(K27="Y",18,0)</f>
      </c>
      <c r="M27" s="8">
        <f>L27*J27/100</f>
      </c>
      <c r="N27" s="8">
        <f>J27+M27</f>
      </c>
    </row>
    <row r="28">
      <c r="A28" t="s" s="251">
        <v>56</v>
      </c>
      <c r="B28" t="s" s="252">
        <v>88</v>
      </c>
      <c r="C28" t="s" s="253">
        <v>89</v>
      </c>
      <c r="D28" t="s" s="254">
        <v>19</v>
      </c>
      <c r="E28" t="s" s="255">
        <v>19</v>
      </c>
      <c r="F28" t="s" s="256">
        <v>19</v>
      </c>
      <c r="G28" t="s" s="257">
        <v>20</v>
      </c>
      <c r="H28" t="s" s="258">
        <v>82</v>
      </c>
      <c r="I28" t="s" s="259">
        <v>19</v>
      </c>
      <c r="J28" s="8">
        <f>H28*I28</f>
      </c>
      <c r="K28" t="s" s="260">
        <v>22</v>
      </c>
      <c r="L28" s="8">
        <f>IF(K28="Y",18,0)</f>
      </c>
      <c r="M28" s="8">
        <f>L28*J28/100</f>
      </c>
      <c r="N28" s="8">
        <f>J28+M28</f>
      </c>
    </row>
    <row r="29">
      <c r="A29" t="s" s="261">
        <v>50</v>
      </c>
      <c r="B29" t="s" s="262">
        <v>90</v>
      </c>
      <c r="C29" t="s" s="263">
        <v>91</v>
      </c>
      <c r="D29" t="s" s="264">
        <v>19</v>
      </c>
      <c r="E29" t="s" s="265">
        <v>19</v>
      </c>
      <c r="F29" t="s" s="266">
        <v>19</v>
      </c>
      <c r="G29" t="s" s="267">
        <v>20</v>
      </c>
      <c r="H29" t="s" s="268">
        <v>82</v>
      </c>
      <c r="I29" t="s" s="269">
        <v>19</v>
      </c>
      <c r="J29" s="8">
        <f>H29*I29</f>
      </c>
      <c r="K29" t="s" s="270">
        <v>22</v>
      </c>
      <c r="L29" s="8">
        <f>IF(K29="Y",18,0)</f>
      </c>
      <c r="M29" s="8">
        <f>L29*J29/100</f>
      </c>
      <c r="N29" s="8">
        <f>J29+M29</f>
      </c>
    </row>
    <row r="30">
      <c r="A30" t="s" s="271">
        <v>50</v>
      </c>
      <c r="B30" t="s" s="272">
        <v>92</v>
      </c>
      <c r="C30" t="s" s="273">
        <v>93</v>
      </c>
      <c r="D30" t="s" s="274">
        <v>19</v>
      </c>
      <c r="E30" t="s" s="275">
        <v>19</v>
      </c>
      <c r="F30" t="s" s="276">
        <v>19</v>
      </c>
      <c r="G30" t="s" s="277">
        <v>20</v>
      </c>
      <c r="H30" t="s" s="278">
        <v>82</v>
      </c>
      <c r="I30" t="s" s="279">
        <v>19</v>
      </c>
      <c r="J30" s="8">
        <f>H30*I30</f>
      </c>
      <c r="K30" t="s" s="280">
        <v>22</v>
      </c>
      <c r="L30" s="8">
        <f>IF(K30="Y",18,0)</f>
      </c>
      <c r="M30" s="8">
        <f>L30*J30/100</f>
      </c>
      <c r="N30" s="8">
        <f>J30+M30</f>
      </c>
    </row>
    <row r="31">
      <c r="A31" t="s" s="281">
        <v>94</v>
      </c>
      <c r="B31" t="s" s="282">
        <v>95</v>
      </c>
      <c r="C31" t="s" s="283">
        <v>96</v>
      </c>
      <c r="D31" t="s" s="284">
        <v>19</v>
      </c>
      <c r="E31" t="s" s="285">
        <v>19</v>
      </c>
      <c r="F31" t="s" s="286">
        <v>19</v>
      </c>
      <c r="G31" t="s" s="287">
        <v>20</v>
      </c>
      <c r="H31" t="s" s="288">
        <v>82</v>
      </c>
      <c r="I31" t="s" s="289">
        <v>19</v>
      </c>
      <c r="J31" s="8">
        <f>H31*I31</f>
      </c>
      <c r="K31" t="s" s="290">
        <v>22</v>
      </c>
      <c r="L31" s="8">
        <f>IF(K31="Y",18,0)</f>
      </c>
      <c r="M31" s="8">
        <f>L31*J31/100</f>
      </c>
      <c r="N31" s="8">
        <f>J31+M31</f>
      </c>
    </row>
    <row r="32">
      <c r="A32" t="s" s="291">
        <v>97</v>
      </c>
      <c r="B32" t="s" s="292">
        <v>98</v>
      </c>
      <c r="C32" t="s" s="293">
        <v>99</v>
      </c>
      <c r="D32" t="s" s="294">
        <v>19</v>
      </c>
      <c r="E32" t="s" s="295">
        <v>19</v>
      </c>
      <c r="F32" t="s" s="296">
        <v>19</v>
      </c>
      <c r="G32" t="s" s="297">
        <v>20</v>
      </c>
      <c r="H32" t="s" s="298">
        <v>82</v>
      </c>
      <c r="I32" t="s" s="299">
        <v>19</v>
      </c>
      <c r="J32" s="8">
        <f>H32*I32</f>
      </c>
      <c r="K32" t="s" s="300">
        <v>22</v>
      </c>
      <c r="L32" s="8">
        <f>IF(K32="Y",18,0)</f>
      </c>
      <c r="M32" s="8">
        <f>L32*J32/100</f>
      </c>
      <c r="N32" s="8">
        <f>J32+M32</f>
      </c>
    </row>
    <row r="33">
      <c r="A33" t="s" s="301">
        <v>100</v>
      </c>
      <c r="B33" t="s" s="302">
        <v>101</v>
      </c>
      <c r="C33" t="s" s="303">
        <v>102</v>
      </c>
      <c r="D33" t="s" s="304">
        <v>19</v>
      </c>
      <c r="E33" t="s" s="305">
        <v>19</v>
      </c>
      <c r="F33" t="s" s="306">
        <v>19</v>
      </c>
      <c r="G33" t="s" s="307">
        <v>20</v>
      </c>
      <c r="H33" t="s" s="308">
        <v>103</v>
      </c>
      <c r="I33" t="s" s="309">
        <v>19</v>
      </c>
      <c r="J33" s="8">
        <f>H33*I33</f>
      </c>
      <c r="K33" t="s" s="310">
        <v>22</v>
      </c>
      <c r="L33" s="8">
        <f>IF(K33="Y",18,0)</f>
      </c>
      <c r="M33" s="8">
        <f>L33*J33/100</f>
      </c>
      <c r="N33" s="8">
        <f>J33+M33</f>
      </c>
    </row>
    <row r="34">
      <c r="A34" t="s" s="311">
        <v>104</v>
      </c>
      <c r="B34" t="s" s="312">
        <v>105</v>
      </c>
      <c r="C34" t="s" s="313">
        <v>106</v>
      </c>
      <c r="D34" t="s" s="314">
        <v>19</v>
      </c>
      <c r="E34" t="s" s="315">
        <v>19</v>
      </c>
      <c r="F34" t="s" s="316">
        <v>19</v>
      </c>
      <c r="G34" t="s" s="317">
        <v>20</v>
      </c>
      <c r="H34" t="s" s="318">
        <v>53</v>
      </c>
      <c r="I34" t="s" s="319">
        <v>19</v>
      </c>
      <c r="J34" s="8">
        <f>H34*I34</f>
      </c>
      <c r="K34" t="s" s="320">
        <v>22</v>
      </c>
      <c r="L34" s="8">
        <f>IF(K34="Y",18,0)</f>
      </c>
      <c r="M34" s="8">
        <f>L34*J34/100</f>
      </c>
      <c r="N34" s="8">
        <f>J34+M34</f>
      </c>
    </row>
    <row r="35">
      <c r="A35" t="s" s="321">
        <v>107</v>
      </c>
      <c r="B35" t="s" s="322">
        <v>108</v>
      </c>
      <c r="C35" t="s" s="323">
        <v>109</v>
      </c>
      <c r="D35" t="s" s="324">
        <v>19</v>
      </c>
      <c r="E35" t="s" s="325">
        <v>19</v>
      </c>
      <c r="F35" t="s" s="326">
        <v>19</v>
      </c>
      <c r="G35" t="s" s="327">
        <v>20</v>
      </c>
      <c r="H35" t="s" s="328">
        <v>53</v>
      </c>
      <c r="I35" t="s" s="329">
        <v>19</v>
      </c>
      <c r="J35" s="8">
        <f>H35*I35</f>
      </c>
      <c r="K35" t="s" s="330">
        <v>22</v>
      </c>
      <c r="L35" s="8">
        <f>IF(K35="Y",18,0)</f>
      </c>
      <c r="M35" s="8">
        <f>L35*J35/100</f>
      </c>
      <c r="N35" s="8">
        <f>J35+M35</f>
      </c>
    </row>
    <row r="36">
      <c r="A36" t="s" s="331">
        <v>110</v>
      </c>
      <c r="B36" t="s" s="332">
        <v>111</v>
      </c>
      <c r="C36" t="s" s="333">
        <v>112</v>
      </c>
      <c r="D36" t="s" s="334">
        <v>19</v>
      </c>
      <c r="E36" t="s" s="335">
        <v>19</v>
      </c>
      <c r="F36" t="s" s="336">
        <v>19</v>
      </c>
      <c r="G36" t="s" s="337">
        <v>20</v>
      </c>
      <c r="H36" t="s" s="338">
        <v>53</v>
      </c>
      <c r="I36" t="s" s="339">
        <v>19</v>
      </c>
      <c r="J36" s="8">
        <f>H36*I36</f>
      </c>
      <c r="K36" t="s" s="340">
        <v>22</v>
      </c>
      <c r="L36" s="8">
        <f>IF(K36="Y",18,0)</f>
      </c>
      <c r="M36" s="8">
        <f>L36*J36/100</f>
      </c>
      <c r="N36" s="8">
        <f>J36+M36</f>
      </c>
    </row>
    <row r="37">
      <c r="A37" t="s" s="341">
        <v>113</v>
      </c>
      <c r="B37" t="s" s="342">
        <v>114</v>
      </c>
      <c r="C37" t="s" s="343">
        <v>115</v>
      </c>
      <c r="D37" t="s" s="344">
        <v>19</v>
      </c>
      <c r="E37" t="s" s="345">
        <v>19</v>
      </c>
      <c r="F37" t="s" s="346">
        <v>19</v>
      </c>
      <c r="G37" t="s" s="347">
        <v>20</v>
      </c>
      <c r="H37" t="s" s="348">
        <v>53</v>
      </c>
      <c r="I37" t="s" s="349">
        <v>19</v>
      </c>
      <c r="J37" s="8">
        <f>H37*I37</f>
      </c>
      <c r="K37" t="s" s="350">
        <v>22</v>
      </c>
      <c r="L37" s="8">
        <f>IF(K37="Y",18,0)</f>
      </c>
      <c r="M37" s="8">
        <f>L37*J37/100</f>
      </c>
      <c r="N37" s="8">
        <f>J37+M37</f>
      </c>
    </row>
    <row r="38">
      <c r="A38" t="s" s="351">
        <v>116</v>
      </c>
      <c r="B38" t="s" s="352">
        <v>117</v>
      </c>
      <c r="C38" t="s" s="353">
        <v>118</v>
      </c>
      <c r="D38" t="s" s="354">
        <v>19</v>
      </c>
      <c r="E38" t="s" s="355">
        <v>19</v>
      </c>
      <c r="F38" t="s" s="356">
        <v>19</v>
      </c>
      <c r="G38" t="s" s="357">
        <v>20</v>
      </c>
      <c r="H38" t="s" s="358">
        <v>119</v>
      </c>
      <c r="I38" t="s" s="359">
        <v>19</v>
      </c>
      <c r="J38" s="8">
        <f>H38*I38</f>
      </c>
      <c r="K38" t="s" s="360">
        <v>22</v>
      </c>
      <c r="L38" s="8">
        <f>IF(K38="Y",18,0)</f>
      </c>
      <c r="M38" s="8">
        <f>L38*J38/100</f>
      </c>
      <c r="N38" s="8">
        <f>J38+M38</f>
      </c>
    </row>
    <row r="39">
      <c r="A39" t="s" s="361">
        <v>120</v>
      </c>
      <c r="B39" t="s" s="362">
        <v>121</v>
      </c>
      <c r="C39" t="s" s="363">
        <v>122</v>
      </c>
      <c r="D39" t="s" s="364">
        <v>19</v>
      </c>
      <c r="E39" t="s" s="365">
        <v>19</v>
      </c>
      <c r="F39" t="s" s="366">
        <v>19</v>
      </c>
      <c r="G39" t="s" s="367">
        <v>20</v>
      </c>
      <c r="H39" t="s" s="368">
        <v>119</v>
      </c>
      <c r="I39" t="s" s="369">
        <v>19</v>
      </c>
      <c r="J39" s="8">
        <f>H39*I39</f>
      </c>
      <c r="K39" t="s" s="370">
        <v>22</v>
      </c>
      <c r="L39" s="8">
        <f>IF(K39="Y",18,0)</f>
      </c>
      <c r="M39" s="8">
        <f>L39*J39/100</f>
      </c>
      <c r="N39" s="8">
        <f>J39+M39</f>
      </c>
    </row>
    <row r="40">
      <c r="A40" t="s" s="371">
        <v>123</v>
      </c>
      <c r="B40" t="s" s="372">
        <v>124</v>
      </c>
      <c r="C40" t="s" s="373">
        <v>125</v>
      </c>
      <c r="D40" t="s" s="374">
        <v>19</v>
      </c>
      <c r="E40" t="s" s="375">
        <v>19</v>
      </c>
      <c r="F40" t="s" s="376">
        <v>19</v>
      </c>
      <c r="G40" t="s" s="377">
        <v>20</v>
      </c>
      <c r="H40" t="s" s="378">
        <v>119</v>
      </c>
      <c r="I40" t="s" s="379">
        <v>19</v>
      </c>
      <c r="J40" s="8">
        <f>H40*I40</f>
      </c>
      <c r="K40" t="s" s="380">
        <v>22</v>
      </c>
      <c r="L40" s="8">
        <f>IF(K40="Y",18,0)</f>
      </c>
      <c r="M40" s="8">
        <f>L40*J40/100</f>
      </c>
      <c r="N40" s="8">
        <f>J40+M40</f>
      </c>
    </row>
    <row r="41">
      <c r="A41" t="s" s="381">
        <v>116</v>
      </c>
      <c r="B41" t="s" s="382">
        <v>126</v>
      </c>
      <c r="C41" t="s" s="383">
        <v>127</v>
      </c>
      <c r="D41" t="s" s="384">
        <v>19</v>
      </c>
      <c r="E41" t="s" s="385">
        <v>19</v>
      </c>
      <c r="F41" t="s" s="386">
        <v>19</v>
      </c>
      <c r="G41" t="s" s="387">
        <v>20</v>
      </c>
      <c r="H41" t="s" s="388">
        <v>124</v>
      </c>
      <c r="I41" t="s" s="389">
        <v>19</v>
      </c>
      <c r="J41" s="8">
        <f>H41*I41</f>
      </c>
      <c r="K41" t="s" s="390">
        <v>22</v>
      </c>
      <c r="L41" s="8">
        <f>IF(K41="Y",18,0)</f>
      </c>
      <c r="M41" s="8">
        <f>L41*J41/100</f>
      </c>
      <c r="N41" s="8">
        <f>J41+M41</f>
      </c>
    </row>
    <row r="42">
      <c r="A42" t="s" s="391">
        <v>128</v>
      </c>
      <c r="B42" t="s" s="392">
        <v>129</v>
      </c>
      <c r="C42" t="s" s="393">
        <v>130</v>
      </c>
      <c r="D42" t="s" s="394">
        <v>19</v>
      </c>
      <c r="E42" t="s" s="395">
        <v>19</v>
      </c>
      <c r="F42" t="s" s="396">
        <v>19</v>
      </c>
      <c r="G42" t="s" s="397">
        <v>20</v>
      </c>
      <c r="H42" t="s" s="398">
        <v>124</v>
      </c>
      <c r="I42" t="s" s="399">
        <v>19</v>
      </c>
      <c r="J42" s="8">
        <f>H42*I42</f>
      </c>
      <c r="K42" t="s" s="400">
        <v>22</v>
      </c>
      <c r="L42" s="8">
        <f>IF(K42="Y",18,0)</f>
      </c>
      <c r="M42" s="8">
        <f>L42*J42/100</f>
      </c>
      <c r="N42" s="8">
        <f>J42+M42</f>
      </c>
    </row>
    <row r="43">
      <c r="A43" t="s" s="401">
        <v>97</v>
      </c>
      <c r="B43" t="s" s="402">
        <v>131</v>
      </c>
      <c r="C43" t="s" s="403">
        <v>132</v>
      </c>
      <c r="D43" t="s" s="404">
        <v>19</v>
      </c>
      <c r="E43" t="s" s="405">
        <v>19</v>
      </c>
      <c r="F43" t="s" s="406">
        <v>19</v>
      </c>
      <c r="G43" t="s" s="407">
        <v>20</v>
      </c>
      <c r="H43" t="s" s="408">
        <v>124</v>
      </c>
      <c r="I43" t="s" s="409">
        <v>19</v>
      </c>
      <c r="J43" s="8">
        <f>H43*I43</f>
      </c>
      <c r="K43" t="s" s="410">
        <v>22</v>
      </c>
      <c r="L43" s="8">
        <f>IF(K43="Y",18,0)</f>
      </c>
      <c r="M43" s="8">
        <f>L43*J43/100</f>
      </c>
      <c r="N43" s="8">
        <f>J43+M43</f>
      </c>
    </row>
    <row r="44">
      <c r="A44" t="s" s="411">
        <v>133</v>
      </c>
      <c r="B44" t="s" s="412">
        <v>134</v>
      </c>
      <c r="C44" t="s" s="413">
        <v>135</v>
      </c>
      <c r="D44" t="s" s="414">
        <v>19</v>
      </c>
      <c r="E44" t="s" s="415">
        <v>19</v>
      </c>
      <c r="F44" t="s" s="416">
        <v>19</v>
      </c>
      <c r="G44" t="s" s="417">
        <v>20</v>
      </c>
      <c r="H44" t="s" s="418">
        <v>124</v>
      </c>
      <c r="I44" t="s" s="419">
        <v>19</v>
      </c>
      <c r="J44" s="8">
        <f>H44*I44</f>
      </c>
      <c r="K44" t="s" s="420">
        <v>22</v>
      </c>
      <c r="L44" s="8">
        <f>IF(K44="Y",18,0)</f>
      </c>
      <c r="M44" s="8">
        <f>L44*J44/100</f>
      </c>
      <c r="N44" s="8">
        <f>J44+M44</f>
      </c>
    </row>
    <row r="45">
      <c r="A45" t="s" s="421">
        <v>136</v>
      </c>
      <c r="B45" t="s" s="422">
        <v>137</v>
      </c>
      <c r="C45" t="s" s="423">
        <v>138</v>
      </c>
      <c r="D45" t="s" s="424">
        <v>19</v>
      </c>
      <c r="E45" t="s" s="425">
        <v>19</v>
      </c>
      <c r="F45" t="s" s="426">
        <v>19</v>
      </c>
      <c r="G45" t="s" s="427">
        <v>20</v>
      </c>
      <c r="H45" t="s" s="428">
        <v>139</v>
      </c>
      <c r="I45" t="s" s="429">
        <v>19</v>
      </c>
      <c r="J45" s="8">
        <f>H45*I45</f>
      </c>
      <c r="K45" t="s" s="430">
        <v>22</v>
      </c>
      <c r="L45" s="8">
        <f>IF(K45="Y",18,0)</f>
      </c>
      <c r="M45" s="8">
        <f>L45*J45/100</f>
      </c>
      <c r="N45" s="8">
        <f>J45+M45</f>
      </c>
    </row>
    <row r="46">
      <c r="A46" t="s" s="431">
        <v>140</v>
      </c>
      <c r="B46" t="s" s="432">
        <v>139</v>
      </c>
      <c r="C46" t="s" s="433">
        <v>141</v>
      </c>
      <c r="D46" t="s" s="434">
        <v>19</v>
      </c>
      <c r="E46" t="s" s="435">
        <v>19</v>
      </c>
      <c r="F46" t="s" s="436">
        <v>19</v>
      </c>
      <c r="G46" t="s" s="437">
        <v>20</v>
      </c>
      <c r="H46" t="s" s="438">
        <v>139</v>
      </c>
      <c r="I46" t="s" s="439">
        <v>19</v>
      </c>
      <c r="J46" s="8">
        <f>H46*I46</f>
      </c>
      <c r="K46" t="s" s="440">
        <v>22</v>
      </c>
      <c r="L46" s="8">
        <f>IF(K46="Y",18,0)</f>
      </c>
      <c r="M46" s="8">
        <f>L46*J46/100</f>
      </c>
      <c r="N46" s="8">
        <f>J46+M46</f>
      </c>
    </row>
    <row r="47">
      <c r="A47" t="s" s="441">
        <v>142</v>
      </c>
      <c r="B47" t="s" s="442">
        <v>19</v>
      </c>
      <c r="C47" t="s" s="443">
        <v>19</v>
      </c>
      <c r="D47" t="s" s="444">
        <v>19</v>
      </c>
      <c r="E47" t="s" s="445">
        <v>19</v>
      </c>
      <c r="F47" t="s" s="446">
        <v>19</v>
      </c>
      <c r="G47" t="s" s="447">
        <v>19</v>
      </c>
      <c r="H47" t="s" s="448">
        <v>19</v>
      </c>
      <c r="I47" t="s" s="449">
        <v>19</v>
      </c>
      <c r="J47" s="9">
        <f>SUM(J4:J46)</f>
      </c>
      <c r="K47" t="s" s="450">
        <v>19</v>
      </c>
      <c r="L47" t="s" s="451">
        <v>19</v>
      </c>
      <c r="M47" t="s" s="452">
        <v>19</v>
      </c>
      <c r="N47" t="s" s="453">
        <v>19</v>
      </c>
    </row>
    <row r="48">
      <c r="A48" t="s" s="454">
        <v>143</v>
      </c>
      <c r="B48" t="s" s="455">
        <v>19</v>
      </c>
      <c r="C48" t="s" s="456">
        <v>19</v>
      </c>
      <c r="D48" t="s" s="457">
        <v>19</v>
      </c>
      <c r="E48" t="s" s="458">
        <v>19</v>
      </c>
      <c r="F48" t="s" s="459">
        <v>19</v>
      </c>
      <c r="G48" t="s" s="460">
        <v>19</v>
      </c>
      <c r="H48" t="s" s="461">
        <v>19</v>
      </c>
      <c r="I48" t="s" s="462">
        <v>19</v>
      </c>
      <c r="J48" t="s" s="463">
        <v>19</v>
      </c>
      <c r="K48" t="s" s="464">
        <v>19</v>
      </c>
      <c r="L48" t="s" s="465">
        <v>19</v>
      </c>
      <c r="M48" t="s" s="466">
        <v>19</v>
      </c>
      <c r="N48" s="10">
        <f>SUM(N4:N46)</f>
      </c>
    </row>
  </sheetData>
  <sheetProtection password="DBBD" sheet="true" scenarios="true" objects="true"/>
  <mergeCells count="2">
    <mergeCell ref="A1:N1"/>
    <mergeCell ref="A2:N2"/>
  </mergeCells>
  <phoneticPr fontId="8" type="noConversion"/>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Goods-PriceSchedule-Bidder</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2018-10-08T08:48:05Z</dcterms:created>
  <dc:creator>Hp</dc:creator>
  <cp:lastModifiedBy>admin</cp:lastModifiedBy>
  <dcterms:modified xsi:type="dcterms:W3CDTF">2020-01-16T08:33:24Z</dcterms:modified>
</cp:coreProperties>
</file>